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090" windowHeight="4755" activeTab="0"/>
  </bookViews>
  <sheets>
    <sheet name="Justiça1999aeb-140" sheetId="1" r:id="rId1"/>
  </sheets>
  <definedNames/>
  <calcPr fullCalcOnLoad="1"/>
</workbook>
</file>

<file path=xl/sharedStrings.xml><?xml version="1.0" encoding="utf-8"?>
<sst xmlns="http://schemas.openxmlformats.org/spreadsheetml/2006/main" count="89" uniqueCount="78">
  <si>
    <t>CONDUTORES ENVOLVIDOS EM ACIDENTES DE TRÂNSITO, COM VÍTIMAS</t>
  </si>
  <si>
    <t>Total</t>
  </si>
  <si>
    <t>Situação</t>
  </si>
  <si>
    <t>Grupos de idade</t>
  </si>
  <si>
    <t>Habilitado</t>
  </si>
  <si>
    <t>Inabilitado</t>
  </si>
  <si>
    <t>Ignorado</t>
  </si>
  <si>
    <t>Menos de 18</t>
  </si>
  <si>
    <t>De 18 a 24</t>
  </si>
  <si>
    <t>De 25 a 34</t>
  </si>
  <si>
    <t>De 35 a 44</t>
  </si>
  <si>
    <t>De 45 a 54</t>
  </si>
  <si>
    <t>55 e mais</t>
  </si>
  <si>
    <t xml:space="preserve">               BRASIL..............................................................................................</t>
  </si>
  <si>
    <t xml:space="preserve">        NORTE..................................................................................................</t>
  </si>
  <si>
    <t>Rondônia .................................................................................................................................</t>
  </si>
  <si>
    <t xml:space="preserve">     Porto Velho.................................................................................................................................</t>
  </si>
  <si>
    <t>-</t>
  </si>
  <si>
    <t>Acre........................................................................................................................................................................</t>
  </si>
  <si>
    <t xml:space="preserve">     Rio Branco......................................................................................................................................................</t>
  </si>
  <si>
    <t>Amazonas...................................................................................................................................................</t>
  </si>
  <si>
    <t xml:space="preserve">     Manaus.............................................................................................................................................................</t>
  </si>
  <si>
    <t>Roraima..................................................................................................................................................................</t>
  </si>
  <si>
    <t xml:space="preserve">     Boa Vista...............................................................................................................................................................</t>
  </si>
  <si>
    <t>Pará ..............................................................................................................................................</t>
  </si>
  <si>
    <t xml:space="preserve">     Belém....................................................................................................................................................</t>
  </si>
  <si>
    <t>Amapá ...................................................................................................................................</t>
  </si>
  <si>
    <t xml:space="preserve">     Macapá ........................................................................................................................................</t>
  </si>
  <si>
    <t>Tocantins.....................................................................................................................................................</t>
  </si>
  <si>
    <t xml:space="preserve">     Palmas..................................................................................................................................</t>
  </si>
  <si>
    <t xml:space="preserve">        NORDESTE...............................................................................................</t>
  </si>
  <si>
    <t>Maranhão ......................................................................................................................................</t>
  </si>
  <si>
    <t xml:space="preserve">     São Luís.....................................................................................................................................</t>
  </si>
  <si>
    <t>Piauí...............................................................................................................................................</t>
  </si>
  <si>
    <t xml:space="preserve">     Teresina.............................................................................................................................</t>
  </si>
  <si>
    <t>Ceará...............................................................................................................................................</t>
  </si>
  <si>
    <t xml:space="preserve">     Fortaleza.................................................................................................................................</t>
  </si>
  <si>
    <t>Rio Grande do Norte ..........................................................................................................</t>
  </si>
  <si>
    <t xml:space="preserve">     Natal.................................................................................................................................</t>
  </si>
  <si>
    <t>Paraíba ..................................................................................................................................................</t>
  </si>
  <si>
    <t xml:space="preserve">     João Pessoa ......................................................................................................................</t>
  </si>
  <si>
    <t>Pernambuco................................................................................................................................</t>
  </si>
  <si>
    <t xml:space="preserve">     Recife ...............................................................................................................</t>
  </si>
  <si>
    <t>Alagoas..................................................................................................................................</t>
  </si>
  <si>
    <t xml:space="preserve">     Maceió..................................................................................................................................</t>
  </si>
  <si>
    <t>Sergipe............................................................................................................................</t>
  </si>
  <si>
    <t xml:space="preserve">     Aracaju..........................................................................................................................</t>
  </si>
  <si>
    <t>Bahia..................................................................................................................................</t>
  </si>
  <si>
    <t xml:space="preserve">     Salvador....................................................................................................................</t>
  </si>
  <si>
    <t xml:space="preserve">        SUDESTE....................................................................................</t>
  </si>
  <si>
    <t>Minas Gerais .................................................................................................................................</t>
  </si>
  <si>
    <t xml:space="preserve">     Belo Horizonte.................................................................................................................</t>
  </si>
  <si>
    <t>Espírito Santo................................................................................................................</t>
  </si>
  <si>
    <t xml:space="preserve">     Vitória..............................................................................................................................</t>
  </si>
  <si>
    <t>Rio de Janeiro..............................................................................................................................</t>
  </si>
  <si>
    <t xml:space="preserve">     Rio de Janeiro..........................................................................................................................</t>
  </si>
  <si>
    <t>São Paulo........................................................................................................................................................</t>
  </si>
  <si>
    <t xml:space="preserve">     São Paulo .....................................................................................................................................</t>
  </si>
  <si>
    <t xml:space="preserve">        SUL...........................................................................................................................................</t>
  </si>
  <si>
    <t>Paraná.............................................................................................................................................</t>
  </si>
  <si>
    <t xml:space="preserve">     Curitiba............................................................................................................................................</t>
  </si>
  <si>
    <t>Santa Catarina...........................................................................................................................................................</t>
  </si>
  <si>
    <t xml:space="preserve">     Florianópolis..............................................................................................................................................</t>
  </si>
  <si>
    <t>Rio Grande do Sul ............................................................................................................................</t>
  </si>
  <si>
    <t xml:space="preserve">     Porto Alegre............................................................................................................................</t>
  </si>
  <si>
    <t xml:space="preserve">        CENTRO-OESTE.......................................................................................</t>
  </si>
  <si>
    <t>Mato Grosso do Sul..................................................................................................................</t>
  </si>
  <si>
    <t xml:space="preserve">     Campo Grande.........................................................................................................................</t>
  </si>
  <si>
    <t>Mato Grosso.............................................................................................................................</t>
  </si>
  <si>
    <t xml:space="preserve">     Cuiabá.....................................................................................................................................</t>
  </si>
  <si>
    <t>Goiás.................................................................................................................................................</t>
  </si>
  <si>
    <t xml:space="preserve">     Goiânia..............................................................................................................................................</t>
  </si>
  <si>
    <t>Distrito Federal..............................................................................................................................................</t>
  </si>
  <si>
    <t xml:space="preserve">     Brasília............................................................................................................................</t>
  </si>
  <si>
    <t>Fonte: Ministério da Justiça, Departamento Nacional de Trânsito - DENATRAN, Sistema Nacional de Estatística de Trânsito.</t>
  </si>
  <si>
    <t>Tabela 2.140 - Condutores envolvidos em acidentes de trânsito, com vítimas, com indicação  da situação e dos grupos de idade do condutor, segundo as Grandes Regiões, Unidades da Federação e Municípios das Capitais - 1998</t>
  </si>
  <si>
    <t xml:space="preserve">GRANDES REGIÕES, UNIDADES DA FEDERAÇÃO E MUNICÍPIOS DAS CAPITAIS </t>
  </si>
  <si>
    <t>SEGURANÇA PÚBLICA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</si>
</sst>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#\ ###\ ###\ ###"/>
    <numFmt numFmtId="177" formatCode="General_)"/>
    <numFmt numFmtId="178" formatCode="#\ ###\ ###"/>
  </numFmts>
  <fonts count="9">
    <font>
      <sz val="10"/>
      <name val="Arial"/>
      <family val="2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6"/>
      <name val="Arial"/>
      <family val="2"/>
    </font>
    <font>
      <b/>
      <sz val="6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176" fontId="6" fillId="0" borderId="1" xfId="0" applyNumberFormat="1" applyFont="1" applyBorder="1" applyAlignment="1">
      <alignment horizontal="right"/>
    </xf>
    <xf numFmtId="176" fontId="6" fillId="0" borderId="1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 quotePrefix="1">
      <alignment horizontal="left"/>
    </xf>
    <xf numFmtId="176" fontId="5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176" fontId="5" fillId="0" borderId="1" xfId="0" applyNumberFormat="1" applyFont="1" applyBorder="1" applyAlignment="1" quotePrefix="1">
      <alignment horizontal="right"/>
    </xf>
    <xf numFmtId="0" fontId="5" fillId="0" borderId="1" xfId="0" applyFont="1" applyBorder="1" applyAlignment="1">
      <alignment/>
    </xf>
    <xf numFmtId="178" fontId="5" fillId="0" borderId="1" xfId="0" applyNumberFormat="1" applyFont="1" applyBorder="1" applyAlignment="1">
      <alignment/>
    </xf>
    <xf numFmtId="176" fontId="5" fillId="0" borderId="1" xfId="0" applyNumberFormat="1" applyFont="1" applyBorder="1" applyAlignment="1" quotePrefix="1">
      <alignment horizontal="left"/>
    </xf>
    <xf numFmtId="0" fontId="5" fillId="0" borderId="1" xfId="0" applyFont="1" applyBorder="1" applyAlignment="1" applyProtection="1">
      <alignment horizontal="left"/>
      <protection/>
    </xf>
    <xf numFmtId="176" fontId="5" fillId="0" borderId="1" xfId="0" applyNumberFormat="1" applyFont="1" applyBorder="1" applyAlignment="1">
      <alignment/>
    </xf>
    <xf numFmtId="0" fontId="1" fillId="0" borderId="1" xfId="0" applyFont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showGridLines="0" tabSelected="1" workbookViewId="0" topLeftCell="A1">
      <selection activeCell="A1" sqref="A1:L1"/>
    </sheetView>
  </sheetViews>
  <sheetFormatPr defaultColWidth="9.140625" defaultRowHeight="12.75"/>
  <cols>
    <col min="1" max="1" width="15.7109375" style="10" customWidth="1"/>
    <col min="2" max="2" width="8.7109375" style="10" hidden="1" customWidth="1"/>
    <col min="3" max="3" width="7.7109375" style="10" bestFit="1" customWidth="1"/>
    <col min="4" max="5" width="6.8515625" style="10" bestFit="1" customWidth="1"/>
    <col min="6" max="6" width="7.140625" style="10" customWidth="1"/>
    <col min="7" max="7" width="6.7109375" style="10" customWidth="1"/>
    <col min="8" max="8" width="7.7109375" style="10" bestFit="1" customWidth="1"/>
    <col min="9" max="10" width="6.7109375" style="10" customWidth="1"/>
    <col min="11" max="12" width="6.8515625" style="10" bestFit="1" customWidth="1"/>
    <col min="13" max="16384" width="12.140625" style="10" customWidth="1"/>
  </cols>
  <sheetData>
    <row r="1" spans="1:12" ht="24" customHeight="1">
      <c r="A1" s="20" t="s">
        <v>77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2" s="2" customFormat="1" ht="39" customHeight="1">
      <c r="A2" s="17" t="s">
        <v>75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2" customFormat="1" ht="15" customHeight="1">
      <c r="A3" s="19" t="s">
        <v>76</v>
      </c>
      <c r="B3" s="1" t="s">
        <v>0</v>
      </c>
      <c r="C3" s="18" t="s">
        <v>0</v>
      </c>
      <c r="D3" s="18"/>
      <c r="E3" s="18"/>
      <c r="F3" s="18"/>
      <c r="G3" s="18"/>
      <c r="H3" s="18"/>
      <c r="I3" s="18"/>
      <c r="J3" s="18"/>
      <c r="K3" s="18"/>
      <c r="L3" s="18"/>
    </row>
    <row r="4" spans="1:12" s="2" customFormat="1" ht="15" customHeight="1">
      <c r="A4" s="19"/>
      <c r="B4" s="1" t="s">
        <v>1</v>
      </c>
      <c r="C4" s="18" t="s">
        <v>2</v>
      </c>
      <c r="D4" s="18"/>
      <c r="E4" s="18"/>
      <c r="F4" s="18" t="s">
        <v>3</v>
      </c>
      <c r="G4" s="18"/>
      <c r="H4" s="18"/>
      <c r="I4" s="18"/>
      <c r="J4" s="18"/>
      <c r="K4" s="18"/>
      <c r="L4" s="18"/>
    </row>
    <row r="5" spans="1:12" s="2" customFormat="1" ht="15" customHeight="1">
      <c r="A5" s="19"/>
      <c r="B5" s="1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6</v>
      </c>
    </row>
    <row r="6" spans="1:14" s="7" customFormat="1" ht="9.75" customHeight="1">
      <c r="A6" s="3" t="s">
        <v>13</v>
      </c>
      <c r="B6" s="4">
        <v>519998</v>
      </c>
      <c r="C6" s="4">
        <f>C7+C22+C41+C50+C57</f>
        <v>274508</v>
      </c>
      <c r="D6" s="4">
        <f aca="true" t="shared" si="0" ref="D6:L6">D7+D22+D41+D50+D57</f>
        <v>18901</v>
      </c>
      <c r="E6" s="4">
        <f t="shared" si="0"/>
        <v>96996</v>
      </c>
      <c r="F6" s="4">
        <f t="shared" si="0"/>
        <v>8245</v>
      </c>
      <c r="G6" s="4">
        <f t="shared" si="0"/>
        <v>78526</v>
      </c>
      <c r="H6" s="4">
        <f t="shared" si="0"/>
        <v>108646</v>
      </c>
      <c r="I6" s="4">
        <f t="shared" si="0"/>
        <v>71400</v>
      </c>
      <c r="J6" s="4">
        <f t="shared" si="0"/>
        <v>34157</v>
      </c>
      <c r="K6" s="4">
        <f t="shared" si="0"/>
        <v>20291</v>
      </c>
      <c r="L6" s="4">
        <f t="shared" si="0"/>
        <v>69049</v>
      </c>
      <c r="M6" s="5"/>
      <c r="N6" s="6"/>
    </row>
    <row r="7" spans="1:14" s="7" customFormat="1" ht="9.75" customHeight="1">
      <c r="A7" s="3" t="s">
        <v>14</v>
      </c>
      <c r="B7" s="4">
        <f>SUM(C7:E7)</f>
        <v>14741</v>
      </c>
      <c r="C7" s="4">
        <f>C8+C10+C12+C14+C16+C18+C20</f>
        <v>9403</v>
      </c>
      <c r="D7" s="4">
        <f aca="true" t="shared" si="1" ref="D7:L7">D8+D10+D12+D14+D16+D18+D20</f>
        <v>1172</v>
      </c>
      <c r="E7" s="4">
        <f t="shared" si="1"/>
        <v>4166</v>
      </c>
      <c r="F7" s="4">
        <f t="shared" si="1"/>
        <v>278</v>
      </c>
      <c r="G7" s="4">
        <f t="shared" si="1"/>
        <v>2049</v>
      </c>
      <c r="H7" s="4">
        <f t="shared" si="1"/>
        <v>3899</v>
      </c>
      <c r="I7" s="4">
        <f t="shared" si="1"/>
        <v>2780</v>
      </c>
      <c r="J7" s="4">
        <f t="shared" si="1"/>
        <v>1470</v>
      </c>
      <c r="K7" s="4">
        <f t="shared" si="1"/>
        <v>585</v>
      </c>
      <c r="L7" s="4">
        <f t="shared" si="1"/>
        <v>3680</v>
      </c>
      <c r="M7" s="5"/>
      <c r="N7" s="6"/>
    </row>
    <row r="8" spans="1:14" ht="9.75" customHeight="1">
      <c r="A8" s="8" t="s">
        <v>15</v>
      </c>
      <c r="B8" s="9">
        <f>SUM(C8:E8)</f>
        <v>3798</v>
      </c>
      <c r="C8" s="9">
        <v>1442</v>
      </c>
      <c r="D8" s="9">
        <v>396</v>
      </c>
      <c r="E8" s="9">
        <v>1960</v>
      </c>
      <c r="F8" s="9">
        <v>25</v>
      </c>
      <c r="G8" s="9">
        <v>384</v>
      </c>
      <c r="H8" s="9">
        <v>714</v>
      </c>
      <c r="I8" s="9">
        <v>500</v>
      </c>
      <c r="J8" s="9">
        <v>210</v>
      </c>
      <c r="K8" s="9">
        <v>113</v>
      </c>
      <c r="L8" s="9">
        <v>1852</v>
      </c>
      <c r="M8" s="5"/>
      <c r="N8" s="6"/>
    </row>
    <row r="9" spans="1:14" ht="9.75" customHeight="1">
      <c r="A9" s="8" t="s">
        <v>16</v>
      </c>
      <c r="B9" s="9">
        <v>0</v>
      </c>
      <c r="C9" s="9" t="s">
        <v>17</v>
      </c>
      <c r="D9" s="9">
        <v>28</v>
      </c>
      <c r="E9" s="9">
        <v>1422</v>
      </c>
      <c r="F9" s="9" t="s">
        <v>17</v>
      </c>
      <c r="G9" s="9">
        <v>194</v>
      </c>
      <c r="H9" s="9">
        <v>416</v>
      </c>
      <c r="I9" s="9">
        <v>271</v>
      </c>
      <c r="J9" s="9">
        <v>109</v>
      </c>
      <c r="K9" s="9">
        <v>63</v>
      </c>
      <c r="L9" s="9">
        <v>397</v>
      </c>
      <c r="M9" s="5"/>
      <c r="N9" s="6"/>
    </row>
    <row r="10" spans="1:14" ht="9.75" customHeight="1">
      <c r="A10" s="8" t="s">
        <v>18</v>
      </c>
      <c r="B10" s="9">
        <f aca="true" t="shared" si="2" ref="B10:B21">SUM(C10:E10)</f>
        <v>202</v>
      </c>
      <c r="C10" s="9">
        <v>150</v>
      </c>
      <c r="D10" s="9">
        <v>7</v>
      </c>
      <c r="E10" s="9">
        <v>45</v>
      </c>
      <c r="F10" s="9">
        <v>1</v>
      </c>
      <c r="G10" s="9">
        <v>40</v>
      </c>
      <c r="H10" s="9">
        <v>59</v>
      </c>
      <c r="I10" s="9">
        <v>28</v>
      </c>
      <c r="J10" s="9">
        <v>10</v>
      </c>
      <c r="K10" s="9">
        <v>4</v>
      </c>
      <c r="L10" s="11">
        <v>60</v>
      </c>
      <c r="M10" s="5"/>
      <c r="N10" s="6"/>
    </row>
    <row r="11" spans="1:14" ht="9.75" customHeight="1">
      <c r="A11" s="8" t="s">
        <v>19</v>
      </c>
      <c r="B11" s="9">
        <f t="shared" si="2"/>
        <v>184</v>
      </c>
      <c r="C11" s="9">
        <v>139</v>
      </c>
      <c r="D11" s="9">
        <v>7</v>
      </c>
      <c r="E11" s="9">
        <v>38</v>
      </c>
      <c r="F11" s="9">
        <v>1</v>
      </c>
      <c r="G11" s="11">
        <v>32</v>
      </c>
      <c r="H11" s="9">
        <v>55</v>
      </c>
      <c r="I11" s="9">
        <v>25</v>
      </c>
      <c r="J11" s="9">
        <v>10</v>
      </c>
      <c r="K11" s="9">
        <v>4</v>
      </c>
      <c r="L11" s="9">
        <v>57</v>
      </c>
      <c r="M11" s="5"/>
      <c r="N11" s="6"/>
    </row>
    <row r="12" spans="1:14" ht="9.75" customHeight="1">
      <c r="A12" s="8" t="s">
        <v>20</v>
      </c>
      <c r="B12" s="9">
        <f t="shared" si="2"/>
        <v>2179</v>
      </c>
      <c r="C12" s="9">
        <v>1837</v>
      </c>
      <c r="D12" s="9">
        <v>102</v>
      </c>
      <c r="E12" s="9">
        <v>240</v>
      </c>
      <c r="F12" s="9">
        <v>48</v>
      </c>
      <c r="G12" s="9">
        <v>356</v>
      </c>
      <c r="H12" s="9">
        <v>639</v>
      </c>
      <c r="I12" s="9">
        <v>431</v>
      </c>
      <c r="J12" s="9">
        <v>350</v>
      </c>
      <c r="K12" s="9">
        <v>156</v>
      </c>
      <c r="L12" s="9">
        <v>199</v>
      </c>
      <c r="M12" s="5"/>
      <c r="N12" s="6"/>
    </row>
    <row r="13" spans="1:14" ht="9.75" customHeight="1">
      <c r="A13" s="8" t="s">
        <v>21</v>
      </c>
      <c r="B13" s="9">
        <f t="shared" si="2"/>
        <v>1852</v>
      </c>
      <c r="C13" s="9">
        <v>1545</v>
      </c>
      <c r="D13" s="9">
        <v>99</v>
      </c>
      <c r="E13" s="9">
        <v>208</v>
      </c>
      <c r="F13" s="9">
        <v>48</v>
      </c>
      <c r="G13" s="9">
        <v>292</v>
      </c>
      <c r="H13" s="9">
        <v>543</v>
      </c>
      <c r="I13" s="9">
        <v>369</v>
      </c>
      <c r="J13" s="9">
        <v>306</v>
      </c>
      <c r="K13" s="9">
        <v>127</v>
      </c>
      <c r="L13" s="9">
        <v>167</v>
      </c>
      <c r="M13" s="5"/>
      <c r="N13" s="6"/>
    </row>
    <row r="14" spans="1:14" ht="9.75" customHeight="1">
      <c r="A14" s="8" t="s">
        <v>22</v>
      </c>
      <c r="B14" s="9">
        <f t="shared" si="2"/>
        <v>590</v>
      </c>
      <c r="C14" s="9">
        <v>254</v>
      </c>
      <c r="D14" s="9">
        <v>154</v>
      </c>
      <c r="E14" s="9">
        <v>182</v>
      </c>
      <c r="F14" s="9">
        <v>15</v>
      </c>
      <c r="G14" s="9">
        <v>101</v>
      </c>
      <c r="H14" s="9">
        <v>150</v>
      </c>
      <c r="I14" s="9">
        <v>108</v>
      </c>
      <c r="J14" s="9">
        <v>37</v>
      </c>
      <c r="K14" s="9">
        <v>20</v>
      </c>
      <c r="L14" s="9">
        <v>159</v>
      </c>
      <c r="M14" s="5"/>
      <c r="N14" s="6"/>
    </row>
    <row r="15" spans="1:14" ht="9.75" customHeight="1">
      <c r="A15" s="8" t="s">
        <v>23</v>
      </c>
      <c r="B15" s="9">
        <f t="shared" si="2"/>
        <v>541</v>
      </c>
      <c r="C15" s="9">
        <v>243</v>
      </c>
      <c r="D15" s="9">
        <v>146</v>
      </c>
      <c r="E15" s="9">
        <v>152</v>
      </c>
      <c r="F15" s="9">
        <v>15</v>
      </c>
      <c r="G15" s="9">
        <v>99</v>
      </c>
      <c r="H15" s="9">
        <v>142</v>
      </c>
      <c r="I15" s="9">
        <v>103</v>
      </c>
      <c r="J15" s="9">
        <v>36</v>
      </c>
      <c r="K15" s="9">
        <v>18</v>
      </c>
      <c r="L15" s="9">
        <v>128</v>
      </c>
      <c r="M15" s="5"/>
      <c r="N15" s="6"/>
    </row>
    <row r="16" spans="1:14" ht="9.75" customHeight="1">
      <c r="A16" s="8" t="s">
        <v>24</v>
      </c>
      <c r="B16" s="9">
        <f t="shared" si="2"/>
        <v>5562</v>
      </c>
      <c r="C16" s="9">
        <v>4309</v>
      </c>
      <c r="D16" s="9">
        <v>233</v>
      </c>
      <c r="E16" s="9">
        <v>1020</v>
      </c>
      <c r="F16" s="9">
        <v>49</v>
      </c>
      <c r="G16" s="9">
        <v>642</v>
      </c>
      <c r="H16" s="9">
        <v>1646</v>
      </c>
      <c r="I16" s="9">
        <v>1312</v>
      </c>
      <c r="J16" s="9">
        <v>719</v>
      </c>
      <c r="K16" s="9">
        <v>220</v>
      </c>
      <c r="L16" s="9">
        <v>974</v>
      </c>
      <c r="M16" s="5"/>
      <c r="N16" s="6"/>
    </row>
    <row r="17" spans="1:14" ht="9.75" customHeight="1">
      <c r="A17" s="8" t="s">
        <v>25</v>
      </c>
      <c r="B17" s="9">
        <f t="shared" si="2"/>
        <v>1901</v>
      </c>
      <c r="C17" s="9">
        <v>1202</v>
      </c>
      <c r="D17" s="9">
        <v>14</v>
      </c>
      <c r="E17" s="9">
        <v>685</v>
      </c>
      <c r="F17" s="9" t="s">
        <v>17</v>
      </c>
      <c r="G17" s="9">
        <v>88</v>
      </c>
      <c r="H17" s="9">
        <v>484</v>
      </c>
      <c r="I17" s="9">
        <v>405</v>
      </c>
      <c r="J17" s="9">
        <v>241</v>
      </c>
      <c r="K17" s="9">
        <v>51</v>
      </c>
      <c r="L17" s="9">
        <v>632</v>
      </c>
      <c r="M17" s="5"/>
      <c r="N17" s="6"/>
    </row>
    <row r="18" spans="1:14" ht="9.75" customHeight="1">
      <c r="A18" s="8" t="s">
        <v>26</v>
      </c>
      <c r="B18" s="9">
        <f t="shared" si="2"/>
        <v>963</v>
      </c>
      <c r="C18" s="9">
        <v>661</v>
      </c>
      <c r="D18" s="9">
        <v>96</v>
      </c>
      <c r="E18" s="9">
        <v>206</v>
      </c>
      <c r="F18" s="9">
        <v>77</v>
      </c>
      <c r="G18" s="9">
        <v>223</v>
      </c>
      <c r="H18" s="9">
        <v>256</v>
      </c>
      <c r="I18" s="9">
        <v>128</v>
      </c>
      <c r="J18" s="9">
        <v>37</v>
      </c>
      <c r="K18" s="9">
        <v>12</v>
      </c>
      <c r="L18" s="9">
        <v>230</v>
      </c>
      <c r="M18" s="5"/>
      <c r="N18" s="6"/>
    </row>
    <row r="19" spans="1:14" ht="9.75" customHeight="1">
      <c r="A19" s="8" t="s">
        <v>27</v>
      </c>
      <c r="B19" s="9">
        <f t="shared" si="2"/>
        <v>716</v>
      </c>
      <c r="C19" s="9">
        <v>472</v>
      </c>
      <c r="D19" s="9">
        <v>81</v>
      </c>
      <c r="E19" s="9">
        <v>163</v>
      </c>
      <c r="F19" s="9">
        <v>69</v>
      </c>
      <c r="G19" s="9">
        <v>168</v>
      </c>
      <c r="H19" s="9">
        <v>187</v>
      </c>
      <c r="I19" s="9">
        <v>91</v>
      </c>
      <c r="J19" s="9">
        <v>21</v>
      </c>
      <c r="K19" s="9">
        <v>7</v>
      </c>
      <c r="L19" s="9">
        <v>173</v>
      </c>
      <c r="M19" s="5"/>
      <c r="N19" s="6"/>
    </row>
    <row r="20" spans="1:14" ht="9.75" customHeight="1">
      <c r="A20" s="8" t="s">
        <v>28</v>
      </c>
      <c r="B20" s="9">
        <f t="shared" si="2"/>
        <v>1447</v>
      </c>
      <c r="C20" s="9">
        <v>750</v>
      </c>
      <c r="D20" s="9">
        <v>184</v>
      </c>
      <c r="E20" s="9">
        <v>513</v>
      </c>
      <c r="F20" s="9">
        <v>63</v>
      </c>
      <c r="G20" s="9">
        <v>303</v>
      </c>
      <c r="H20" s="9">
        <v>435</v>
      </c>
      <c r="I20" s="9">
        <v>273</v>
      </c>
      <c r="J20" s="9">
        <v>107</v>
      </c>
      <c r="K20" s="9">
        <v>60</v>
      </c>
      <c r="L20" s="9">
        <v>206</v>
      </c>
      <c r="M20" s="5"/>
      <c r="N20" s="6"/>
    </row>
    <row r="21" spans="1:14" ht="9.75" customHeight="1">
      <c r="A21" s="8" t="s">
        <v>29</v>
      </c>
      <c r="B21" s="9">
        <f t="shared" si="2"/>
        <v>486</v>
      </c>
      <c r="C21" s="9">
        <v>245</v>
      </c>
      <c r="D21" s="9">
        <v>44</v>
      </c>
      <c r="E21" s="9">
        <v>197</v>
      </c>
      <c r="F21" s="9">
        <v>23</v>
      </c>
      <c r="G21" s="9">
        <v>117</v>
      </c>
      <c r="H21" s="9">
        <v>160</v>
      </c>
      <c r="I21" s="9">
        <v>79</v>
      </c>
      <c r="J21" s="9">
        <v>29</v>
      </c>
      <c r="K21" s="9">
        <v>10</v>
      </c>
      <c r="L21" s="9">
        <v>68</v>
      </c>
      <c r="M21" s="5"/>
      <c r="N21" s="6"/>
    </row>
    <row r="22" spans="1:14" s="7" customFormat="1" ht="9.75" customHeight="1">
      <c r="A22" s="3" t="s">
        <v>30</v>
      </c>
      <c r="B22" s="4">
        <f aca="true" t="shared" si="3" ref="B22:B41">SUM(C22:E22)</f>
        <v>39542</v>
      </c>
      <c r="C22" s="4">
        <f>C23+C25+C27+C29+C31+C33+C35+C37+C39</f>
        <v>18279</v>
      </c>
      <c r="D22" s="4">
        <f>D23+D25+D27+D29+D31+D33+D35+D37+D39</f>
        <v>1662</v>
      </c>
      <c r="E22" s="4">
        <f aca="true" t="shared" si="4" ref="E22:L22">E23+E25+E27+E29+E31+E33+E35+E37+E39</f>
        <v>19601</v>
      </c>
      <c r="F22" s="4">
        <f t="shared" si="4"/>
        <v>667</v>
      </c>
      <c r="G22" s="4">
        <f t="shared" si="4"/>
        <v>5067</v>
      </c>
      <c r="H22" s="4">
        <f t="shared" si="4"/>
        <v>8232</v>
      </c>
      <c r="I22" s="4">
        <f t="shared" si="4"/>
        <v>5691</v>
      </c>
      <c r="J22" s="4">
        <f t="shared" si="4"/>
        <v>3139</v>
      </c>
      <c r="K22" s="4">
        <f t="shared" si="4"/>
        <v>1336</v>
      </c>
      <c r="L22" s="4">
        <f t="shared" si="4"/>
        <v>15409</v>
      </c>
      <c r="M22" s="5"/>
      <c r="N22" s="6"/>
    </row>
    <row r="23" spans="1:14" ht="9.75" customHeight="1">
      <c r="A23" s="8" t="s">
        <v>31</v>
      </c>
      <c r="B23" s="9">
        <f t="shared" si="3"/>
        <v>2320</v>
      </c>
      <c r="C23" s="9">
        <v>1306</v>
      </c>
      <c r="D23" s="9">
        <v>175</v>
      </c>
      <c r="E23" s="9">
        <v>839</v>
      </c>
      <c r="F23" s="9">
        <v>78</v>
      </c>
      <c r="G23" s="9">
        <v>495</v>
      </c>
      <c r="H23" s="9">
        <v>665</v>
      </c>
      <c r="I23" s="9">
        <v>263</v>
      </c>
      <c r="J23" s="9">
        <v>146</v>
      </c>
      <c r="K23" s="9">
        <v>31</v>
      </c>
      <c r="L23" s="9">
        <v>642</v>
      </c>
      <c r="M23" s="5"/>
      <c r="N23" s="6"/>
    </row>
    <row r="24" spans="1:14" ht="9.75" customHeight="1">
      <c r="A24" s="8" t="s">
        <v>32</v>
      </c>
      <c r="B24" s="9">
        <f t="shared" si="3"/>
        <v>823</v>
      </c>
      <c r="C24" s="9">
        <v>229</v>
      </c>
      <c r="D24" s="9">
        <v>1</v>
      </c>
      <c r="E24" s="9">
        <v>593</v>
      </c>
      <c r="F24" s="9">
        <v>21</v>
      </c>
      <c r="G24" s="9">
        <v>44</v>
      </c>
      <c r="H24" s="9">
        <v>58</v>
      </c>
      <c r="I24" s="9">
        <v>41</v>
      </c>
      <c r="J24" s="9">
        <v>15</v>
      </c>
      <c r="K24" s="9">
        <v>2</v>
      </c>
      <c r="L24" s="9">
        <v>642</v>
      </c>
      <c r="M24" s="5"/>
      <c r="N24" s="6"/>
    </row>
    <row r="25" spans="1:14" ht="9.75" customHeight="1">
      <c r="A25" s="8" t="s">
        <v>33</v>
      </c>
      <c r="B25" s="9">
        <f t="shared" si="3"/>
        <v>2001</v>
      </c>
      <c r="C25" s="9">
        <v>1309</v>
      </c>
      <c r="D25" s="9">
        <v>212</v>
      </c>
      <c r="E25" s="9">
        <v>480</v>
      </c>
      <c r="F25" s="9">
        <v>46</v>
      </c>
      <c r="G25" s="9">
        <v>364</v>
      </c>
      <c r="H25" s="9">
        <v>504</v>
      </c>
      <c r="I25" s="9">
        <v>376</v>
      </c>
      <c r="J25" s="9">
        <v>192</v>
      </c>
      <c r="K25" s="9">
        <v>130</v>
      </c>
      <c r="L25" s="9">
        <v>389</v>
      </c>
      <c r="M25" s="5"/>
      <c r="N25" s="6"/>
    </row>
    <row r="26" spans="1:14" ht="9.75" customHeight="1">
      <c r="A26" s="8" t="s">
        <v>34</v>
      </c>
      <c r="B26" s="9">
        <f t="shared" si="3"/>
        <v>1257</v>
      </c>
      <c r="C26" s="9">
        <v>768</v>
      </c>
      <c r="D26" s="9">
        <v>128</v>
      </c>
      <c r="E26" s="9">
        <v>361</v>
      </c>
      <c r="F26" s="9">
        <v>24</v>
      </c>
      <c r="G26" s="9">
        <v>232</v>
      </c>
      <c r="H26" s="9">
        <v>307</v>
      </c>
      <c r="I26" s="9">
        <v>187</v>
      </c>
      <c r="J26" s="9">
        <v>104</v>
      </c>
      <c r="K26" s="9">
        <v>68</v>
      </c>
      <c r="L26" s="9">
        <v>335</v>
      </c>
      <c r="M26" s="5"/>
      <c r="N26" s="6"/>
    </row>
    <row r="27" spans="1:14" ht="9.75" customHeight="1">
      <c r="A27" s="8" t="s">
        <v>35</v>
      </c>
      <c r="B27" s="9">
        <f t="shared" si="3"/>
        <v>7499</v>
      </c>
      <c r="C27" s="9">
        <v>1425</v>
      </c>
      <c r="D27" s="9">
        <v>90</v>
      </c>
      <c r="E27" s="9">
        <v>5984</v>
      </c>
      <c r="F27" s="9">
        <v>51</v>
      </c>
      <c r="G27" s="9">
        <v>626</v>
      </c>
      <c r="H27" s="9">
        <v>1251</v>
      </c>
      <c r="I27" s="9">
        <v>848</v>
      </c>
      <c r="J27" s="9">
        <v>459</v>
      </c>
      <c r="K27" s="9">
        <v>200</v>
      </c>
      <c r="L27" s="9">
        <v>4064</v>
      </c>
      <c r="M27" s="5"/>
      <c r="N27" s="6"/>
    </row>
    <row r="28" spans="1:14" ht="9.75" customHeight="1">
      <c r="A28" s="8" t="s">
        <v>36</v>
      </c>
      <c r="B28" s="9">
        <f t="shared" si="3"/>
        <v>4429</v>
      </c>
      <c r="C28" s="9">
        <v>37</v>
      </c>
      <c r="D28" s="9">
        <v>0</v>
      </c>
      <c r="E28" s="9">
        <v>4392</v>
      </c>
      <c r="F28" s="9">
        <v>10</v>
      </c>
      <c r="G28" s="9">
        <v>265</v>
      </c>
      <c r="H28" s="9">
        <v>507</v>
      </c>
      <c r="I28" s="9">
        <v>349</v>
      </c>
      <c r="J28" s="9">
        <v>182</v>
      </c>
      <c r="K28" s="9">
        <v>66</v>
      </c>
      <c r="L28" s="9">
        <v>3050</v>
      </c>
      <c r="M28" s="5"/>
      <c r="N28" s="6"/>
    </row>
    <row r="29" spans="1:14" ht="9.75" customHeight="1">
      <c r="A29" s="8" t="s">
        <v>37</v>
      </c>
      <c r="B29" s="9">
        <f t="shared" si="3"/>
        <v>4571</v>
      </c>
      <c r="C29" s="9">
        <v>1651</v>
      </c>
      <c r="D29" s="9">
        <v>138</v>
      </c>
      <c r="E29" s="9">
        <v>2782</v>
      </c>
      <c r="F29" s="9">
        <v>109</v>
      </c>
      <c r="G29" s="9">
        <v>1041</v>
      </c>
      <c r="H29" s="9">
        <v>1313</v>
      </c>
      <c r="I29" s="9">
        <v>675</v>
      </c>
      <c r="J29" s="9">
        <v>247</v>
      </c>
      <c r="K29" s="9">
        <v>136</v>
      </c>
      <c r="L29" s="9">
        <v>1050</v>
      </c>
      <c r="M29" s="5"/>
      <c r="N29" s="6"/>
    </row>
    <row r="30" spans="1:14" ht="9.75" customHeight="1">
      <c r="A30" s="8" t="s">
        <v>38</v>
      </c>
      <c r="B30" s="9">
        <f t="shared" si="3"/>
        <v>2287</v>
      </c>
      <c r="C30" s="9">
        <v>864</v>
      </c>
      <c r="D30" s="9">
        <v>52</v>
      </c>
      <c r="E30" s="9">
        <v>1371</v>
      </c>
      <c r="F30" s="9">
        <v>57</v>
      </c>
      <c r="G30" s="9">
        <v>727</v>
      </c>
      <c r="H30" s="9">
        <v>784</v>
      </c>
      <c r="I30" s="9">
        <v>276</v>
      </c>
      <c r="J30" s="9">
        <v>92</v>
      </c>
      <c r="K30" s="9">
        <v>74</v>
      </c>
      <c r="L30" s="9">
        <v>277</v>
      </c>
      <c r="M30" s="5"/>
      <c r="N30" s="6"/>
    </row>
    <row r="31" spans="1:14" ht="9.75" customHeight="1">
      <c r="A31" s="8" t="s">
        <v>39</v>
      </c>
      <c r="B31" s="9">
        <f t="shared" si="3"/>
        <v>2201</v>
      </c>
      <c r="C31" s="9">
        <v>1551</v>
      </c>
      <c r="D31" s="9">
        <v>112</v>
      </c>
      <c r="E31" s="9">
        <v>538</v>
      </c>
      <c r="F31" s="9">
        <v>46</v>
      </c>
      <c r="G31" s="9">
        <v>267</v>
      </c>
      <c r="H31" s="9">
        <v>752</v>
      </c>
      <c r="I31" s="9">
        <v>368</v>
      </c>
      <c r="J31" s="9">
        <v>299</v>
      </c>
      <c r="K31" s="9">
        <v>150</v>
      </c>
      <c r="L31" s="9">
        <v>319</v>
      </c>
      <c r="M31" s="5"/>
      <c r="N31" s="6"/>
    </row>
    <row r="32" spans="1:14" ht="9.75" customHeight="1">
      <c r="A32" s="8" t="s">
        <v>40</v>
      </c>
      <c r="B32" s="9">
        <f t="shared" si="3"/>
        <v>1427</v>
      </c>
      <c r="C32" s="9">
        <v>997</v>
      </c>
      <c r="D32" s="9">
        <v>64</v>
      </c>
      <c r="E32" s="9">
        <v>366</v>
      </c>
      <c r="F32" s="9">
        <v>34</v>
      </c>
      <c r="G32" s="9">
        <v>170</v>
      </c>
      <c r="H32" s="9">
        <v>544</v>
      </c>
      <c r="I32" s="9">
        <v>204</v>
      </c>
      <c r="J32" s="9">
        <v>187</v>
      </c>
      <c r="K32" s="9">
        <v>102</v>
      </c>
      <c r="L32" s="9">
        <v>186</v>
      </c>
      <c r="M32" s="5"/>
      <c r="N32" s="6"/>
    </row>
    <row r="33" spans="1:14" ht="9.75" customHeight="1">
      <c r="A33" s="8" t="s">
        <v>41</v>
      </c>
      <c r="B33" s="9">
        <f t="shared" si="3"/>
        <v>4344</v>
      </c>
      <c r="C33" s="9">
        <v>1559</v>
      </c>
      <c r="D33" s="9">
        <v>234</v>
      </c>
      <c r="E33" s="9">
        <v>2551</v>
      </c>
      <c r="F33" s="9">
        <v>29</v>
      </c>
      <c r="G33" s="9">
        <v>335</v>
      </c>
      <c r="H33" s="9">
        <v>486</v>
      </c>
      <c r="I33" s="9">
        <v>306</v>
      </c>
      <c r="J33" s="9">
        <v>160</v>
      </c>
      <c r="K33" s="9">
        <v>68</v>
      </c>
      <c r="L33" s="9">
        <v>2960</v>
      </c>
      <c r="M33" s="5"/>
      <c r="N33" s="6"/>
    </row>
    <row r="34" spans="1:14" ht="9.75" customHeight="1">
      <c r="A34" s="8" t="s">
        <v>42</v>
      </c>
      <c r="B34" s="9">
        <f t="shared" si="3"/>
        <v>4144</v>
      </c>
      <c r="C34" s="9">
        <v>1411</v>
      </c>
      <c r="D34" s="9">
        <v>232</v>
      </c>
      <c r="E34" s="9">
        <v>2501</v>
      </c>
      <c r="F34" s="9">
        <v>29</v>
      </c>
      <c r="G34" s="9">
        <v>292</v>
      </c>
      <c r="H34" s="9">
        <v>416</v>
      </c>
      <c r="I34" s="9">
        <v>272</v>
      </c>
      <c r="J34" s="9">
        <v>128</v>
      </c>
      <c r="K34" s="9">
        <v>57</v>
      </c>
      <c r="L34" s="9">
        <v>2950</v>
      </c>
      <c r="M34" s="5"/>
      <c r="N34" s="6"/>
    </row>
    <row r="35" spans="1:14" ht="9.75" customHeight="1">
      <c r="A35" s="8" t="s">
        <v>43</v>
      </c>
      <c r="B35" s="9">
        <f t="shared" si="3"/>
        <v>2599</v>
      </c>
      <c r="C35" s="9">
        <v>1908</v>
      </c>
      <c r="D35" s="9">
        <v>137</v>
      </c>
      <c r="E35" s="9">
        <v>554</v>
      </c>
      <c r="F35" s="9">
        <v>51</v>
      </c>
      <c r="G35" s="9">
        <v>324</v>
      </c>
      <c r="H35" s="9">
        <v>508</v>
      </c>
      <c r="I35" s="9">
        <v>673</v>
      </c>
      <c r="J35" s="9">
        <v>454</v>
      </c>
      <c r="K35" s="9">
        <v>133</v>
      </c>
      <c r="L35" s="9">
        <v>456</v>
      </c>
      <c r="M35" s="5"/>
      <c r="N35" s="6"/>
    </row>
    <row r="36" spans="1:14" ht="9.75" customHeight="1">
      <c r="A36" s="8" t="s">
        <v>44</v>
      </c>
      <c r="B36" s="9">
        <f t="shared" si="3"/>
        <v>961</v>
      </c>
      <c r="C36" s="9">
        <v>599</v>
      </c>
      <c r="D36" s="9">
        <v>47</v>
      </c>
      <c r="E36" s="9">
        <v>315</v>
      </c>
      <c r="F36" s="9">
        <v>7</v>
      </c>
      <c r="G36" s="9">
        <v>144</v>
      </c>
      <c r="H36" s="9">
        <v>204</v>
      </c>
      <c r="I36" s="9">
        <v>195</v>
      </c>
      <c r="J36" s="9">
        <v>76</v>
      </c>
      <c r="K36" s="9">
        <v>31</v>
      </c>
      <c r="L36" s="9">
        <v>304</v>
      </c>
      <c r="M36" s="5"/>
      <c r="N36" s="6"/>
    </row>
    <row r="37" spans="1:14" ht="9.75" customHeight="1">
      <c r="A37" s="8" t="s">
        <v>45</v>
      </c>
      <c r="B37" s="9">
        <f t="shared" si="3"/>
        <v>1279</v>
      </c>
      <c r="C37" s="9">
        <v>914</v>
      </c>
      <c r="D37" s="9">
        <v>76</v>
      </c>
      <c r="E37" s="9">
        <v>289</v>
      </c>
      <c r="F37" s="11">
        <v>16</v>
      </c>
      <c r="G37" s="11">
        <v>189</v>
      </c>
      <c r="H37" s="9">
        <v>368</v>
      </c>
      <c r="I37" s="9">
        <v>282</v>
      </c>
      <c r="J37" s="9">
        <v>147</v>
      </c>
      <c r="K37" s="9">
        <v>60</v>
      </c>
      <c r="L37" s="9">
        <v>217</v>
      </c>
      <c r="M37" s="5"/>
      <c r="N37" s="6"/>
    </row>
    <row r="38" spans="1:14" ht="9.75" customHeight="1">
      <c r="A38" s="12" t="s">
        <v>46</v>
      </c>
      <c r="B38" s="9">
        <f t="shared" si="3"/>
        <v>556</v>
      </c>
      <c r="C38" s="9">
        <v>418</v>
      </c>
      <c r="D38" s="9">
        <v>34</v>
      </c>
      <c r="E38" s="9">
        <v>104</v>
      </c>
      <c r="F38" s="9">
        <v>10</v>
      </c>
      <c r="G38" s="9">
        <v>99</v>
      </c>
      <c r="H38" s="9">
        <v>177</v>
      </c>
      <c r="I38" s="9">
        <v>119</v>
      </c>
      <c r="J38" s="9">
        <v>58</v>
      </c>
      <c r="K38" s="9">
        <v>18</v>
      </c>
      <c r="L38" s="9">
        <v>75</v>
      </c>
      <c r="M38" s="5"/>
      <c r="N38" s="6"/>
    </row>
    <row r="39" spans="1:14" ht="9.75" customHeight="1">
      <c r="A39" s="8" t="s">
        <v>47</v>
      </c>
      <c r="B39" s="9">
        <f t="shared" si="3"/>
        <v>12728</v>
      </c>
      <c r="C39" s="9">
        <v>6656</v>
      </c>
      <c r="D39" s="9">
        <v>488</v>
      </c>
      <c r="E39" s="9">
        <v>5584</v>
      </c>
      <c r="F39" s="9">
        <v>241</v>
      </c>
      <c r="G39" s="9">
        <v>1426</v>
      </c>
      <c r="H39" s="9">
        <v>2385</v>
      </c>
      <c r="I39" s="9">
        <v>1900</v>
      </c>
      <c r="J39" s="9">
        <v>1035</v>
      </c>
      <c r="K39" s="9">
        <v>428</v>
      </c>
      <c r="L39" s="9">
        <v>5312</v>
      </c>
      <c r="M39" s="5"/>
      <c r="N39" s="6"/>
    </row>
    <row r="40" spans="1:14" ht="9.75" customHeight="1">
      <c r="A40" s="8" t="s">
        <v>48</v>
      </c>
      <c r="B40" s="9">
        <f t="shared" si="3"/>
        <v>5576</v>
      </c>
      <c r="C40" s="13">
        <v>1831</v>
      </c>
      <c r="D40" s="13">
        <v>31</v>
      </c>
      <c r="E40" s="13">
        <v>3714</v>
      </c>
      <c r="F40" s="13">
        <v>100</v>
      </c>
      <c r="G40" s="13">
        <v>502</v>
      </c>
      <c r="H40" s="13">
        <v>729</v>
      </c>
      <c r="I40" s="13">
        <v>492</v>
      </c>
      <c r="J40" s="13">
        <v>217</v>
      </c>
      <c r="K40" s="13">
        <v>83</v>
      </c>
      <c r="L40" s="13">
        <v>3453</v>
      </c>
      <c r="M40" s="5"/>
      <c r="N40" s="6"/>
    </row>
    <row r="41" spans="1:14" s="7" customFormat="1" ht="9.75" customHeight="1">
      <c r="A41" s="3" t="s">
        <v>49</v>
      </c>
      <c r="B41" s="4">
        <f t="shared" si="3"/>
        <v>208439</v>
      </c>
      <c r="C41" s="4">
        <f>C42+C44+C46+C48</f>
        <v>147497</v>
      </c>
      <c r="D41" s="4">
        <f aca="true" t="shared" si="5" ref="D41:L41">D42+D44+D46+D48</f>
        <v>10614</v>
      </c>
      <c r="E41" s="4">
        <f t="shared" si="5"/>
        <v>50328</v>
      </c>
      <c r="F41" s="4">
        <f t="shared" si="5"/>
        <v>4028</v>
      </c>
      <c r="G41" s="4">
        <f t="shared" si="5"/>
        <v>46298</v>
      </c>
      <c r="H41" s="4">
        <f t="shared" si="5"/>
        <v>58715</v>
      </c>
      <c r="I41" s="4">
        <f t="shared" si="5"/>
        <v>38815</v>
      </c>
      <c r="J41" s="4">
        <f t="shared" si="5"/>
        <v>18963</v>
      </c>
      <c r="K41" s="4">
        <f t="shared" si="5"/>
        <v>12727</v>
      </c>
      <c r="L41" s="4">
        <f t="shared" si="5"/>
        <v>28893</v>
      </c>
      <c r="M41" s="5"/>
      <c r="N41" s="6"/>
    </row>
    <row r="42" spans="1:14" ht="9.75" customHeight="1">
      <c r="A42" s="8" t="s">
        <v>50</v>
      </c>
      <c r="B42" s="9">
        <f aca="true" t="shared" si="6" ref="B42:B49">SUM(C42:E42)</f>
        <v>65838</v>
      </c>
      <c r="C42" s="9">
        <v>45559</v>
      </c>
      <c r="D42" s="9">
        <v>5355</v>
      </c>
      <c r="E42" s="9">
        <v>14924</v>
      </c>
      <c r="F42" s="9">
        <v>1818</v>
      </c>
      <c r="G42" s="9">
        <v>12042</v>
      </c>
      <c r="H42" s="9">
        <v>18943</v>
      </c>
      <c r="I42" s="9">
        <v>13444</v>
      </c>
      <c r="J42" s="9">
        <v>6216</v>
      </c>
      <c r="K42" s="9">
        <v>5223</v>
      </c>
      <c r="L42" s="9">
        <v>8152</v>
      </c>
      <c r="M42" s="5"/>
      <c r="N42" s="6"/>
    </row>
    <row r="43" spans="1:14" ht="9.75" customHeight="1">
      <c r="A43" s="8" t="s">
        <v>51</v>
      </c>
      <c r="B43" s="9">
        <f t="shared" si="6"/>
        <v>15093</v>
      </c>
      <c r="C43" s="9">
        <v>9064</v>
      </c>
      <c r="D43" s="9">
        <v>426</v>
      </c>
      <c r="E43" s="9">
        <v>5603</v>
      </c>
      <c r="F43" s="9">
        <v>357</v>
      </c>
      <c r="G43" s="9">
        <v>2764</v>
      </c>
      <c r="H43" s="9">
        <v>4376</v>
      </c>
      <c r="I43" s="9">
        <v>2961</v>
      </c>
      <c r="J43" s="9">
        <v>1459</v>
      </c>
      <c r="K43" s="9">
        <v>660</v>
      </c>
      <c r="L43" s="9">
        <v>2516</v>
      </c>
      <c r="M43" s="5"/>
      <c r="N43" s="6"/>
    </row>
    <row r="44" spans="1:14" ht="9.75" customHeight="1">
      <c r="A44" s="8" t="s">
        <v>52</v>
      </c>
      <c r="B44" s="9">
        <f t="shared" si="6"/>
        <v>8294</v>
      </c>
      <c r="C44" s="9">
        <v>6768</v>
      </c>
      <c r="D44" s="9">
        <v>666</v>
      </c>
      <c r="E44" s="9">
        <v>860</v>
      </c>
      <c r="F44" s="9">
        <v>241</v>
      </c>
      <c r="G44" s="9">
        <v>1631</v>
      </c>
      <c r="H44" s="9">
        <v>2577</v>
      </c>
      <c r="I44" s="9">
        <v>1995</v>
      </c>
      <c r="J44" s="9">
        <v>948</v>
      </c>
      <c r="K44" s="9">
        <v>478</v>
      </c>
      <c r="L44" s="9">
        <v>424</v>
      </c>
      <c r="M44" s="5"/>
      <c r="N44" s="6"/>
    </row>
    <row r="45" spans="1:14" ht="9.75" customHeight="1">
      <c r="A45" s="8" t="s">
        <v>53</v>
      </c>
      <c r="B45" s="9">
        <f t="shared" si="6"/>
        <v>1138</v>
      </c>
      <c r="C45" s="9">
        <v>1035</v>
      </c>
      <c r="D45" s="9">
        <v>35</v>
      </c>
      <c r="E45" s="9">
        <v>68</v>
      </c>
      <c r="F45" s="9">
        <v>37</v>
      </c>
      <c r="G45" s="9">
        <v>232</v>
      </c>
      <c r="H45" s="9">
        <v>390</v>
      </c>
      <c r="I45" s="9">
        <v>268</v>
      </c>
      <c r="J45" s="9">
        <v>126</v>
      </c>
      <c r="K45" s="9">
        <v>70</v>
      </c>
      <c r="L45" s="9">
        <v>15</v>
      </c>
      <c r="M45" s="5"/>
      <c r="N45" s="6"/>
    </row>
    <row r="46" spans="1:14" ht="9.75" customHeight="1">
      <c r="A46" s="8" t="s">
        <v>54</v>
      </c>
      <c r="B46" s="9">
        <f t="shared" si="6"/>
        <v>8601</v>
      </c>
      <c r="C46" s="9">
        <v>5495</v>
      </c>
      <c r="D46" s="9">
        <v>466</v>
      </c>
      <c r="E46" s="9">
        <v>2640</v>
      </c>
      <c r="F46" s="9">
        <v>62</v>
      </c>
      <c r="G46" s="9">
        <v>1060</v>
      </c>
      <c r="H46" s="9">
        <v>1924</v>
      </c>
      <c r="I46" s="9">
        <v>1577</v>
      </c>
      <c r="J46" s="9">
        <v>845</v>
      </c>
      <c r="K46" s="9">
        <v>427</v>
      </c>
      <c r="L46" s="9">
        <v>2706</v>
      </c>
      <c r="M46" s="5"/>
      <c r="N46" s="6"/>
    </row>
    <row r="47" spans="1:14" ht="9.75" customHeight="1">
      <c r="A47" s="8" t="s">
        <v>55</v>
      </c>
      <c r="B47" s="9">
        <f t="shared" si="6"/>
        <v>3876</v>
      </c>
      <c r="C47" s="9">
        <v>2672</v>
      </c>
      <c r="D47" s="9">
        <v>111</v>
      </c>
      <c r="E47" s="9">
        <v>1093</v>
      </c>
      <c r="F47" s="9">
        <v>9</v>
      </c>
      <c r="G47" s="9">
        <v>513</v>
      </c>
      <c r="H47" s="9">
        <v>881</v>
      </c>
      <c r="I47" s="9">
        <v>734</v>
      </c>
      <c r="J47" s="9">
        <v>399</v>
      </c>
      <c r="K47" s="9">
        <v>182</v>
      </c>
      <c r="L47" s="9">
        <v>1158</v>
      </c>
      <c r="M47" s="5"/>
      <c r="N47" s="6"/>
    </row>
    <row r="48" spans="1:14" ht="9.75" customHeight="1">
      <c r="A48" s="8" t="s">
        <v>56</v>
      </c>
      <c r="B48" s="9">
        <f t="shared" si="6"/>
        <v>125706</v>
      </c>
      <c r="C48" s="9">
        <v>89675</v>
      </c>
      <c r="D48" s="9">
        <v>4127</v>
      </c>
      <c r="E48" s="9">
        <v>31904</v>
      </c>
      <c r="F48" s="9">
        <v>1907</v>
      </c>
      <c r="G48" s="9">
        <v>31565</v>
      </c>
      <c r="H48" s="9">
        <v>35271</v>
      </c>
      <c r="I48" s="9">
        <v>21799</v>
      </c>
      <c r="J48" s="9">
        <v>10954</v>
      </c>
      <c r="K48" s="9">
        <v>6599</v>
      </c>
      <c r="L48" s="9">
        <v>17611</v>
      </c>
      <c r="M48" s="5"/>
      <c r="N48" s="6"/>
    </row>
    <row r="49" spans="1:14" ht="9.75" customHeight="1">
      <c r="A49" s="8" t="s">
        <v>57</v>
      </c>
      <c r="B49" s="9">
        <f t="shared" si="6"/>
        <v>27570</v>
      </c>
      <c r="C49" s="9">
        <v>23159</v>
      </c>
      <c r="D49" s="9">
        <v>827</v>
      </c>
      <c r="E49" s="9">
        <v>3584</v>
      </c>
      <c r="F49" s="9">
        <v>827</v>
      </c>
      <c r="G49" s="9">
        <v>6341</v>
      </c>
      <c r="H49" s="9">
        <v>7995</v>
      </c>
      <c r="I49" s="9">
        <v>4687</v>
      </c>
      <c r="J49" s="9">
        <v>2206</v>
      </c>
      <c r="K49" s="9">
        <v>1103</v>
      </c>
      <c r="L49" s="9">
        <v>4411</v>
      </c>
      <c r="M49" s="5"/>
      <c r="N49" s="6"/>
    </row>
    <row r="50" spans="1:14" s="7" customFormat="1" ht="9.75" customHeight="1">
      <c r="A50" s="3" t="s">
        <v>58</v>
      </c>
      <c r="B50" s="4">
        <f aca="true" t="shared" si="7" ref="B50:B62">SUM(C50:E50)</f>
        <v>100618</v>
      </c>
      <c r="C50" s="4">
        <f>C51+C53+C55</f>
        <v>77291</v>
      </c>
      <c r="D50" s="4">
        <f aca="true" t="shared" si="8" ref="D50:L50">D51+D53+D55</f>
        <v>4143</v>
      </c>
      <c r="E50" s="4">
        <f t="shared" si="8"/>
        <v>19184</v>
      </c>
      <c r="F50" s="4">
        <f t="shared" si="8"/>
        <v>2613</v>
      </c>
      <c r="G50" s="4">
        <f t="shared" si="8"/>
        <v>19748</v>
      </c>
      <c r="H50" s="4">
        <f t="shared" si="8"/>
        <v>30021</v>
      </c>
      <c r="I50" s="4">
        <f t="shared" si="8"/>
        <v>18708</v>
      </c>
      <c r="J50" s="4">
        <f t="shared" si="8"/>
        <v>8145</v>
      </c>
      <c r="K50" s="4">
        <f t="shared" si="8"/>
        <v>4376</v>
      </c>
      <c r="L50" s="4">
        <f t="shared" si="8"/>
        <v>17007</v>
      </c>
      <c r="M50" s="5"/>
      <c r="N50" s="6"/>
    </row>
    <row r="51" spans="1:14" ht="9.75" customHeight="1">
      <c r="A51" s="8" t="s">
        <v>59</v>
      </c>
      <c r="B51" s="9">
        <f t="shared" si="7"/>
        <v>39607</v>
      </c>
      <c r="C51" s="9">
        <v>31819</v>
      </c>
      <c r="D51" s="9">
        <v>1850</v>
      </c>
      <c r="E51" s="9">
        <v>5938</v>
      </c>
      <c r="F51" s="9">
        <v>1578</v>
      </c>
      <c r="G51" s="9">
        <v>8916</v>
      </c>
      <c r="H51" s="9">
        <v>11892</v>
      </c>
      <c r="I51" s="9">
        <v>8069</v>
      </c>
      <c r="J51" s="9">
        <v>4107</v>
      </c>
      <c r="K51" s="9">
        <v>2433</v>
      </c>
      <c r="L51" s="9">
        <v>2612</v>
      </c>
      <c r="M51" s="5"/>
      <c r="N51" s="6"/>
    </row>
    <row r="52" spans="1:14" ht="9.75" customHeight="1">
      <c r="A52" s="14" t="s">
        <v>60</v>
      </c>
      <c r="B52" s="9">
        <f t="shared" si="7"/>
        <v>8389</v>
      </c>
      <c r="C52" s="9">
        <v>5884</v>
      </c>
      <c r="D52" s="9">
        <v>318</v>
      </c>
      <c r="E52" s="9">
        <v>2187</v>
      </c>
      <c r="F52" s="9">
        <v>246</v>
      </c>
      <c r="G52" s="9">
        <v>1875</v>
      </c>
      <c r="H52" s="9">
        <v>2619</v>
      </c>
      <c r="I52" s="9">
        <v>1564</v>
      </c>
      <c r="J52" s="9">
        <v>590</v>
      </c>
      <c r="K52" s="9">
        <v>328</v>
      </c>
      <c r="L52" s="9">
        <v>1167</v>
      </c>
      <c r="M52" s="5"/>
      <c r="N52" s="6"/>
    </row>
    <row r="53" spans="1:14" ht="9.75" customHeight="1">
      <c r="A53" s="8" t="s">
        <v>61</v>
      </c>
      <c r="B53" s="9">
        <f t="shared" si="7"/>
        <v>33193</v>
      </c>
      <c r="C53" s="9">
        <v>30842</v>
      </c>
      <c r="D53" s="9">
        <v>1028</v>
      </c>
      <c r="E53" s="9">
        <v>1323</v>
      </c>
      <c r="F53" s="9">
        <v>403</v>
      </c>
      <c r="G53" s="9">
        <v>7591</v>
      </c>
      <c r="H53" s="9">
        <v>13441</v>
      </c>
      <c r="I53" s="9">
        <v>6435</v>
      </c>
      <c r="J53" s="9">
        <v>1743</v>
      </c>
      <c r="K53" s="9">
        <v>564</v>
      </c>
      <c r="L53" s="9">
        <v>3016</v>
      </c>
      <c r="M53" s="5"/>
      <c r="N53" s="6"/>
    </row>
    <row r="54" spans="1:14" ht="9.75" customHeight="1">
      <c r="A54" s="8" t="s">
        <v>62</v>
      </c>
      <c r="B54" s="9">
        <f t="shared" si="7"/>
        <v>3087</v>
      </c>
      <c r="C54" s="9">
        <v>2747</v>
      </c>
      <c r="D54" s="9">
        <v>156</v>
      </c>
      <c r="E54" s="9">
        <v>184</v>
      </c>
      <c r="F54" s="9">
        <v>36</v>
      </c>
      <c r="G54" s="9">
        <v>709</v>
      </c>
      <c r="H54" s="9">
        <v>1126</v>
      </c>
      <c r="I54" s="9">
        <v>543</v>
      </c>
      <c r="J54" s="9">
        <v>149</v>
      </c>
      <c r="K54" s="9">
        <v>53</v>
      </c>
      <c r="L54" s="9">
        <v>471</v>
      </c>
      <c r="M54" s="5"/>
      <c r="N54" s="6"/>
    </row>
    <row r="55" spans="1:14" ht="9.75" customHeight="1">
      <c r="A55" s="8" t="s">
        <v>63</v>
      </c>
      <c r="B55" s="9">
        <f t="shared" si="7"/>
        <v>27818</v>
      </c>
      <c r="C55" s="9">
        <v>14630</v>
      </c>
      <c r="D55" s="9">
        <v>1265</v>
      </c>
      <c r="E55" s="9">
        <v>11923</v>
      </c>
      <c r="F55" s="9">
        <v>632</v>
      </c>
      <c r="G55" s="9">
        <v>3241</v>
      </c>
      <c r="H55" s="9">
        <v>4688</v>
      </c>
      <c r="I55" s="9">
        <v>4204</v>
      </c>
      <c r="J55" s="9">
        <v>2295</v>
      </c>
      <c r="K55" s="9">
        <v>1379</v>
      </c>
      <c r="L55" s="9">
        <v>11379</v>
      </c>
      <c r="M55" s="5"/>
      <c r="N55" s="6"/>
    </row>
    <row r="56" spans="1:14" ht="9.75" customHeight="1">
      <c r="A56" s="8" t="s">
        <v>64</v>
      </c>
      <c r="B56" s="9">
        <f t="shared" si="7"/>
        <v>7789</v>
      </c>
      <c r="C56" s="9" t="s">
        <v>17</v>
      </c>
      <c r="D56" s="9" t="s">
        <v>17</v>
      </c>
      <c r="E56" s="9">
        <v>7789</v>
      </c>
      <c r="F56" s="9" t="s">
        <v>17</v>
      </c>
      <c r="G56" s="9" t="s">
        <v>17</v>
      </c>
      <c r="H56" s="9" t="s">
        <v>17</v>
      </c>
      <c r="I56" s="9" t="s">
        <v>17</v>
      </c>
      <c r="J56" s="9">
        <v>0</v>
      </c>
      <c r="K56" s="9">
        <v>0</v>
      </c>
      <c r="L56" s="9">
        <v>7789</v>
      </c>
      <c r="M56" s="5"/>
      <c r="N56" s="6"/>
    </row>
    <row r="57" spans="1:14" s="7" customFormat="1" ht="9.75" customHeight="1">
      <c r="A57" s="3" t="s">
        <v>65</v>
      </c>
      <c r="B57" s="4">
        <f t="shared" si="7"/>
        <v>27065</v>
      </c>
      <c r="C57" s="4">
        <f>C58+C60+C62+C64</f>
        <v>22038</v>
      </c>
      <c r="D57" s="4">
        <f aca="true" t="shared" si="9" ref="D57:L57">D58+D60+D62+D64</f>
        <v>1310</v>
      </c>
      <c r="E57" s="4">
        <f>SUM(E58,E60,E62,E64)</f>
        <v>3717</v>
      </c>
      <c r="F57" s="4">
        <f t="shared" si="9"/>
        <v>659</v>
      </c>
      <c r="G57" s="4">
        <f t="shared" si="9"/>
        <v>5364</v>
      </c>
      <c r="H57" s="4">
        <f t="shared" si="9"/>
        <v>7779</v>
      </c>
      <c r="I57" s="4">
        <f t="shared" si="9"/>
        <v>5406</v>
      </c>
      <c r="J57" s="4">
        <f t="shared" si="9"/>
        <v>2440</v>
      </c>
      <c r="K57" s="4">
        <f t="shared" si="9"/>
        <v>1267</v>
      </c>
      <c r="L57" s="4">
        <f t="shared" si="9"/>
        <v>4060</v>
      </c>
      <c r="M57" s="5"/>
      <c r="N57" s="6"/>
    </row>
    <row r="58" spans="1:14" ht="9.75" customHeight="1">
      <c r="A58" s="8" t="s">
        <v>66</v>
      </c>
      <c r="B58" s="9">
        <f t="shared" si="7"/>
        <v>5691</v>
      </c>
      <c r="C58" s="9">
        <v>4552</v>
      </c>
      <c r="D58" s="9">
        <v>248</v>
      </c>
      <c r="E58" s="9">
        <v>891</v>
      </c>
      <c r="F58" s="9">
        <v>96</v>
      </c>
      <c r="G58" s="9">
        <v>1039</v>
      </c>
      <c r="H58" s="9">
        <v>1599</v>
      </c>
      <c r="I58" s="9">
        <v>1237</v>
      </c>
      <c r="J58" s="9">
        <v>626</v>
      </c>
      <c r="K58" s="9">
        <v>329</v>
      </c>
      <c r="L58" s="9">
        <v>765</v>
      </c>
      <c r="M58" s="5"/>
      <c r="N58" s="6"/>
    </row>
    <row r="59" spans="1:14" ht="9.75" customHeight="1">
      <c r="A59" s="8" t="s">
        <v>67</v>
      </c>
      <c r="B59" s="9">
        <f t="shared" si="7"/>
        <v>2334</v>
      </c>
      <c r="C59" s="9">
        <v>1743</v>
      </c>
      <c r="D59" s="9">
        <v>74</v>
      </c>
      <c r="E59" s="9">
        <v>517</v>
      </c>
      <c r="F59" s="9">
        <v>22</v>
      </c>
      <c r="G59" s="9">
        <v>439</v>
      </c>
      <c r="H59" s="9">
        <v>675</v>
      </c>
      <c r="I59" s="9">
        <v>438</v>
      </c>
      <c r="J59" s="9">
        <v>201</v>
      </c>
      <c r="K59" s="9">
        <v>88</v>
      </c>
      <c r="L59" s="9">
        <v>471</v>
      </c>
      <c r="M59" s="5"/>
      <c r="N59" s="6"/>
    </row>
    <row r="60" spans="1:14" ht="9.75" customHeight="1">
      <c r="A60" s="8" t="s">
        <v>68</v>
      </c>
      <c r="B60" s="9">
        <f t="shared" si="7"/>
        <v>4087</v>
      </c>
      <c r="C60" s="9">
        <v>1326</v>
      </c>
      <c r="D60" s="9">
        <v>526</v>
      </c>
      <c r="E60" s="9">
        <v>2235</v>
      </c>
      <c r="F60" s="9">
        <v>177</v>
      </c>
      <c r="G60" s="9">
        <v>598</v>
      </c>
      <c r="H60" s="9">
        <v>883</v>
      </c>
      <c r="I60" s="9">
        <v>487</v>
      </c>
      <c r="J60" s="9">
        <v>180</v>
      </c>
      <c r="K60" s="9">
        <v>84</v>
      </c>
      <c r="L60" s="9">
        <v>1588</v>
      </c>
      <c r="M60" s="5"/>
      <c r="N60" s="6"/>
    </row>
    <row r="61" spans="1:14" ht="9.75" customHeight="1">
      <c r="A61" s="8" t="s">
        <v>69</v>
      </c>
      <c r="B61" s="9">
        <f t="shared" si="7"/>
        <v>1601</v>
      </c>
      <c r="C61" s="9">
        <v>607</v>
      </c>
      <c r="D61" s="9">
        <v>190</v>
      </c>
      <c r="E61" s="9">
        <v>804</v>
      </c>
      <c r="F61" s="9">
        <v>62</v>
      </c>
      <c r="G61" s="9">
        <v>254</v>
      </c>
      <c r="H61" s="9">
        <v>347</v>
      </c>
      <c r="I61" s="9">
        <v>195</v>
      </c>
      <c r="J61" s="9">
        <v>61</v>
      </c>
      <c r="K61" s="9">
        <v>24</v>
      </c>
      <c r="L61" s="9">
        <v>658</v>
      </c>
      <c r="M61" s="5"/>
      <c r="N61" s="6"/>
    </row>
    <row r="62" spans="1:14" ht="9.75" customHeight="1">
      <c r="A62" s="8" t="s">
        <v>70</v>
      </c>
      <c r="B62" s="9">
        <f t="shared" si="7"/>
        <v>8473</v>
      </c>
      <c r="C62" s="9">
        <v>7450</v>
      </c>
      <c r="D62" s="9">
        <v>432</v>
      </c>
      <c r="E62" s="9">
        <v>591</v>
      </c>
      <c r="F62" s="9">
        <v>167</v>
      </c>
      <c r="G62" s="9">
        <v>1815</v>
      </c>
      <c r="H62" s="9">
        <v>2547</v>
      </c>
      <c r="I62" s="9">
        <v>2041</v>
      </c>
      <c r="J62" s="9">
        <v>916</v>
      </c>
      <c r="K62" s="9">
        <v>369</v>
      </c>
      <c r="L62" s="9">
        <v>618</v>
      </c>
      <c r="M62" s="5"/>
      <c r="N62" s="6"/>
    </row>
    <row r="63" spans="1:14" ht="9.75" customHeight="1">
      <c r="A63" s="14" t="s">
        <v>71</v>
      </c>
      <c r="B63" s="9">
        <f>SUM(C63:E63)</f>
        <v>1424</v>
      </c>
      <c r="C63" s="9">
        <v>1163</v>
      </c>
      <c r="D63" s="9">
        <v>143</v>
      </c>
      <c r="E63" s="9">
        <v>118</v>
      </c>
      <c r="F63" s="9">
        <v>28</v>
      </c>
      <c r="G63" s="9">
        <v>305</v>
      </c>
      <c r="H63" s="9">
        <v>428</v>
      </c>
      <c r="I63" s="9">
        <v>343</v>
      </c>
      <c r="J63" s="9">
        <v>154</v>
      </c>
      <c r="K63" s="9">
        <v>62</v>
      </c>
      <c r="L63" s="9">
        <v>104</v>
      </c>
      <c r="M63" s="5"/>
      <c r="N63" s="6"/>
    </row>
    <row r="64" spans="1:14" ht="9.75" customHeight="1">
      <c r="A64" s="14" t="s">
        <v>72</v>
      </c>
      <c r="B64" s="9">
        <f>SUM(C64:E64)</f>
        <v>8814</v>
      </c>
      <c r="C64" s="9">
        <v>8710</v>
      </c>
      <c r="D64" s="11">
        <v>104</v>
      </c>
      <c r="E64" s="9" t="s">
        <v>17</v>
      </c>
      <c r="F64" s="9">
        <v>219</v>
      </c>
      <c r="G64" s="9">
        <v>1912</v>
      </c>
      <c r="H64" s="9">
        <v>2750</v>
      </c>
      <c r="I64" s="9">
        <v>1641</v>
      </c>
      <c r="J64" s="9">
        <v>718</v>
      </c>
      <c r="K64" s="9">
        <v>485</v>
      </c>
      <c r="L64" s="9">
        <v>1089</v>
      </c>
      <c r="M64" s="5"/>
      <c r="N64" s="6"/>
    </row>
    <row r="65" spans="1:14" ht="9.75" customHeight="1">
      <c r="A65" s="14" t="s">
        <v>73</v>
      </c>
      <c r="B65" s="9">
        <f>SUM(C65:E65)</f>
        <v>8814</v>
      </c>
      <c r="C65" s="9">
        <v>8709</v>
      </c>
      <c r="D65" s="11">
        <v>104</v>
      </c>
      <c r="E65" s="9">
        <v>1</v>
      </c>
      <c r="F65" s="9">
        <v>219</v>
      </c>
      <c r="G65" s="9">
        <v>1912</v>
      </c>
      <c r="H65" s="9">
        <v>2750</v>
      </c>
      <c r="I65" s="9">
        <v>1641</v>
      </c>
      <c r="J65" s="9">
        <v>718</v>
      </c>
      <c r="K65" s="9">
        <v>485</v>
      </c>
      <c r="L65" s="9">
        <v>1089</v>
      </c>
      <c r="M65" s="5"/>
      <c r="N65" s="6"/>
    </row>
    <row r="66" spans="1:14" ht="6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5"/>
      <c r="N66" s="6"/>
    </row>
    <row r="67" spans="1:12" ht="9.75" customHeight="1">
      <c r="A67" s="15" t="s">
        <v>74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6"/>
    </row>
    <row r="68" spans="1:12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6"/>
    </row>
    <row r="69" ht="12.75">
      <c r="L69" s="16"/>
    </row>
    <row r="70" ht="12.75">
      <c r="L70" s="16"/>
    </row>
    <row r="71" ht="12.75">
      <c r="L71" s="16"/>
    </row>
    <row r="72" ht="12.75">
      <c r="L72" s="16"/>
    </row>
    <row r="73" ht="12.75">
      <c r="L73" s="16"/>
    </row>
    <row r="74" ht="12.75">
      <c r="L74" s="16"/>
    </row>
    <row r="75" ht="12.75">
      <c r="L75" s="16"/>
    </row>
    <row r="76" ht="12.75">
      <c r="L76" s="16"/>
    </row>
  </sheetData>
  <mergeCells count="6">
    <mergeCell ref="A1:L1"/>
    <mergeCell ref="A2:L2"/>
    <mergeCell ref="C3:L3"/>
    <mergeCell ref="C4:E4"/>
    <mergeCell ref="F4:L4"/>
    <mergeCell ref="A3:A5"/>
  </mergeCells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DIPEQ/RJ</dc:creator>
  <cp:keywords/>
  <dc:description/>
  <cp:lastModifiedBy>Márcia do Rosário Brauns</cp:lastModifiedBy>
  <cp:lastPrinted>2000-05-16T13:51:20Z</cp:lastPrinted>
  <dcterms:created xsi:type="dcterms:W3CDTF">1996-08-06T18:23:06Z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